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ЗП 2018-2019 гг." sheetId="1" r:id="rId1"/>
  </sheets>
  <definedNames>
    <definedName name="_xlnm.Print_Area" localSheetId="0">'ОЗП 2018-2019 гг.'!$A$1:$O$116</definedName>
  </definedNames>
  <calcPr fullCalcOnLoad="1"/>
</workbook>
</file>

<file path=xl/sharedStrings.xml><?xml version="1.0" encoding="utf-8"?>
<sst xmlns="http://schemas.openxmlformats.org/spreadsheetml/2006/main" count="485" uniqueCount="215">
  <si>
    <t>№</t>
  </si>
  <si>
    <t>п/п</t>
  </si>
  <si>
    <t xml:space="preserve">Наименование </t>
  </si>
  <si>
    <t>мероприятия</t>
  </si>
  <si>
    <t>Ед.</t>
  </si>
  <si>
    <t>изм.</t>
  </si>
  <si>
    <t>Объем</t>
  </si>
  <si>
    <t xml:space="preserve">Сметная </t>
  </si>
  <si>
    <t>стоимость</t>
  </si>
  <si>
    <t>тыс. руб.</t>
  </si>
  <si>
    <t>средства</t>
  </si>
  <si>
    <t>за исполнение</t>
  </si>
  <si>
    <t>шт</t>
  </si>
  <si>
    <t xml:space="preserve"> </t>
  </si>
  <si>
    <t>м кв.</t>
  </si>
  <si>
    <t>линия</t>
  </si>
  <si>
    <t>апрель</t>
  </si>
  <si>
    <t>3.1</t>
  </si>
  <si>
    <t>4</t>
  </si>
  <si>
    <t>4.1</t>
  </si>
  <si>
    <t>1</t>
  </si>
  <si>
    <t>2</t>
  </si>
  <si>
    <t>3</t>
  </si>
  <si>
    <t>3.3</t>
  </si>
  <si>
    <t>6</t>
  </si>
  <si>
    <t>Выполнение графика планово-предупредительных</t>
  </si>
  <si>
    <t>график</t>
  </si>
  <si>
    <t>м</t>
  </si>
  <si>
    <t>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</si>
  <si>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</si>
  <si>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</si>
  <si>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</si>
  <si>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</si>
  <si>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</si>
  <si>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</si>
  <si>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</si>
  <si>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</si>
  <si>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</si>
  <si>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</si>
  <si>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</si>
  <si>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</si>
  <si>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</si>
  <si>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</si>
  <si>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</si>
  <si>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1.4</t>
  </si>
  <si>
    <t>объект</t>
  </si>
  <si>
    <t>1.4.1</t>
  </si>
  <si>
    <t>1.4.2</t>
  </si>
  <si>
    <t>1.4.3</t>
  </si>
  <si>
    <t>1.4.4</t>
  </si>
  <si>
    <t>1.4.5</t>
  </si>
  <si>
    <t>Испытание трансформаторного масла (1Т, 2Т)</t>
  </si>
  <si>
    <t>Испытание защитных средств</t>
  </si>
  <si>
    <t xml:space="preserve">Собст-ные </t>
  </si>
  <si>
    <t>1.2.3</t>
  </si>
  <si>
    <t>1.3.9</t>
  </si>
  <si>
    <t>4.2</t>
  </si>
  <si>
    <t>4.3</t>
  </si>
  <si>
    <t>5</t>
  </si>
  <si>
    <t>1.1.5</t>
  </si>
  <si>
    <t>4.4</t>
  </si>
  <si>
    <t>3.2</t>
  </si>
  <si>
    <t>3.4</t>
  </si>
  <si>
    <t>июнь</t>
  </si>
  <si>
    <t>нач. УЭСиП</t>
  </si>
  <si>
    <t>май</t>
  </si>
  <si>
    <t>июль</t>
  </si>
  <si>
    <t>август</t>
  </si>
  <si>
    <t>январь</t>
  </si>
  <si>
    <t>1.1.6</t>
  </si>
  <si>
    <t>1.1.7</t>
  </si>
  <si>
    <t>1.1.8</t>
  </si>
  <si>
    <t>1.2.4</t>
  </si>
  <si>
    <t>1.2.5</t>
  </si>
  <si>
    <t>2.1</t>
  </si>
  <si>
    <t>Проведение профилактических испытаний:</t>
  </si>
  <si>
    <t>ГПП "Малахит":</t>
  </si>
  <si>
    <t xml:space="preserve">ВЛ-6кВ: </t>
  </si>
  <si>
    <t>март</t>
  </si>
  <si>
    <t>Сети отопления</t>
  </si>
  <si>
    <t xml:space="preserve">Гидравлические испытание </t>
  </si>
  <si>
    <t>Промывка ТК3-7",ТК1-13,ТК21-25</t>
  </si>
  <si>
    <t>Сети ГВС</t>
  </si>
  <si>
    <t>Промывка ТК3-7",ТК21-22</t>
  </si>
  <si>
    <t>Гидравлические испытания</t>
  </si>
  <si>
    <t>сентябрь</t>
  </si>
  <si>
    <t>октябрь</t>
  </si>
  <si>
    <t>нач. ТВСиК</t>
  </si>
  <si>
    <t>Сети ХВС</t>
  </si>
  <si>
    <t>Текущий ремонт запорной арматуры</t>
  </si>
  <si>
    <t xml:space="preserve">Испытание на плотность </t>
  </si>
  <si>
    <t>Температурные испытания</t>
  </si>
  <si>
    <t xml:space="preserve">Текущий ремонт насосов ЭЦВ 4/10/85   </t>
  </si>
  <si>
    <t>Текущий ремонт насоса ЦНС 25/30</t>
  </si>
  <si>
    <t>Текущий ремонт насоса ЦНС 60/196</t>
  </si>
  <si>
    <t>Сети водоотведения</t>
  </si>
  <si>
    <t>1.4.6</t>
  </si>
  <si>
    <t>Промывка очистка сетей и колодцев</t>
  </si>
  <si>
    <t>Текущий ремонт воздуходувок ВВН-12</t>
  </si>
  <si>
    <t>ремонтов 2018г. в том числе:</t>
  </si>
  <si>
    <t>Очистка т/сетей от кустарника ТК25-ул.Светлогорская, ТК3-ТК7</t>
  </si>
  <si>
    <t xml:space="preserve">испытание на плотность </t>
  </si>
  <si>
    <t>ч/ч</t>
  </si>
  <si>
    <t>100м2</t>
  </si>
  <si>
    <t>м2</t>
  </si>
  <si>
    <t>март-апрель</t>
  </si>
  <si>
    <t>февраль</t>
  </si>
  <si>
    <t>то</t>
  </si>
  <si>
    <t>тр</t>
  </si>
  <si>
    <t>Статья тарифа</t>
  </si>
  <si>
    <t>по подготовке объектов к работе в зимних условиях 2018-2019 годов</t>
  </si>
  <si>
    <t>ТВСиК</t>
  </si>
  <si>
    <t>УЭСиП</t>
  </si>
  <si>
    <t>ТП 6/0,4кВ</t>
  </si>
  <si>
    <t>3.5</t>
  </si>
  <si>
    <t>3.6</t>
  </si>
  <si>
    <t>ОТ. Ремонт входа КРУН-6кВ 1-й секции</t>
  </si>
  <si>
    <t>3.7</t>
  </si>
  <si>
    <t>3.8</t>
  </si>
  <si>
    <t>3.9</t>
  </si>
  <si>
    <t>3.10</t>
  </si>
  <si>
    <t>Испытание молниезащит (подготовка к грозовому периоду)</t>
  </si>
  <si>
    <t>Проверка целостности металлосвязи</t>
  </si>
  <si>
    <t>Проверка сопротивления заземляющих устройств ТП</t>
  </si>
  <si>
    <t>Измерение сопротивления изоляции КЛ до 1000В</t>
  </si>
  <si>
    <t>Прочие работы:</t>
  </si>
  <si>
    <t>5.1</t>
  </si>
  <si>
    <t>Обучение и аттестация персонала</t>
  </si>
  <si>
    <t>5.2</t>
  </si>
  <si>
    <t>Противоаврийные и противопожарные тренировки</t>
  </si>
  <si>
    <t>5.3</t>
  </si>
  <si>
    <t>Ревизия средств пожаротушения</t>
  </si>
  <si>
    <t>КЛ-0,4кВ</t>
  </si>
  <si>
    <t>6.1</t>
  </si>
  <si>
    <t>Ревизия КЛ МКД №5 (90м)</t>
  </si>
  <si>
    <t>Ревизия КЛ МКД №10 (200м)</t>
  </si>
  <si>
    <t>шт.</t>
  </si>
  <si>
    <t>га</t>
  </si>
  <si>
    <t>измер.</t>
  </si>
  <si>
    <t>июнь-сент. 18г.</t>
  </si>
  <si>
    <t>март - апр.2018г.</t>
  </si>
  <si>
    <t>июнь 2018г.</t>
  </si>
  <si>
    <t>май-сент. 2018г.</t>
  </si>
  <si>
    <t>до 15 сент. 2018г.</t>
  </si>
  <si>
    <t>июнь, август 18г.</t>
  </si>
  <si>
    <t>сент. 2018г.</t>
  </si>
  <si>
    <t>май 2018г.</t>
  </si>
  <si>
    <t>май, июнь, дек. 18г.</t>
  </si>
  <si>
    <t>сентябрь 2018г.</t>
  </si>
  <si>
    <t>по графику</t>
  </si>
  <si>
    <t>ЖКУ</t>
  </si>
  <si>
    <t>итого:</t>
  </si>
  <si>
    <t>7</t>
  </si>
  <si>
    <t>Испытание на плотность системы отопления</t>
  </si>
  <si>
    <t>Промывка и прочистка лежаков канализации</t>
  </si>
  <si>
    <t>Подготовка УУТЭ к работе в зимних условиях</t>
  </si>
  <si>
    <t>Испытание электрооборудования, проверка согласования параметров цепи "фаза-ноль"</t>
  </si>
  <si>
    <t>Мелкий ремонт входных и тамбурных дверей, замена шпингалетов, установка пружин</t>
  </si>
  <si>
    <t>Заготовка песка</t>
  </si>
  <si>
    <t>МКД</t>
  </si>
  <si>
    <t>м.куб.</t>
  </si>
  <si>
    <t>май-август</t>
  </si>
  <si>
    <t>июнь-июль</t>
  </si>
  <si>
    <t>август-сентябрь</t>
  </si>
  <si>
    <t>июль-август</t>
  </si>
  <si>
    <t>нач. ЖКУ</t>
  </si>
  <si>
    <t xml:space="preserve"> Испытание на плотность</t>
  </si>
  <si>
    <t>Промывка сетей ХВС</t>
  </si>
  <si>
    <t>Промывка емкостей 2/1000м3</t>
  </si>
  <si>
    <t>Промывка емкостей 250м3</t>
  </si>
  <si>
    <t>Очистка емкостей 250м3 от кустарника</t>
  </si>
  <si>
    <t>Очистка емкостей 2/1000м3 от кустарника</t>
  </si>
  <si>
    <t>Текущий ремонт колодцев</t>
  </si>
  <si>
    <t>Косметический ремонт зданий СБО</t>
  </si>
  <si>
    <t>Текущий ремонт дробилок</t>
  </si>
  <si>
    <t>Установка колодцев на канализационный коллектор</t>
  </si>
  <si>
    <t>Правка опор ВЛ 6кВ фидера №8</t>
  </si>
  <si>
    <t>Очистка трассы ВЛ фидера №8, №21 от поросли</t>
  </si>
  <si>
    <t>Правка опоры №1 фидера №8, натяжение проводов</t>
  </si>
  <si>
    <t>Текущее обслуживание ТП-6кВ</t>
  </si>
  <si>
    <t>Ремонт входной двери пункта обогрева</t>
  </si>
  <si>
    <t xml:space="preserve">ТР светильников освещения </t>
  </si>
  <si>
    <t>Ремонт трансформаторов тока ячейки №5 КРУН-6кВ (замена)</t>
  </si>
  <si>
    <t>Окрашивание строительных конструкций</t>
  </si>
  <si>
    <t>Текущий ремонт отделителя ОД-2-110кВ (замена изолятора ИОС-110-400, 1 шт.)</t>
  </si>
  <si>
    <t>Текущий ремонт ШР-110 (замена изолятора ИОС-110-400, 1шт.)</t>
  </si>
  <si>
    <t>Выкашивание и удаление травы  на ОРУ-110кВ</t>
  </si>
  <si>
    <t>Выкашивание и удаление травы и поросли  по периметру ограждения</t>
  </si>
  <si>
    <t>Подготовка объекта к пожароопасному периоду, в т.ч.:</t>
  </si>
  <si>
    <t>июль 2018 г.</t>
  </si>
  <si>
    <t>6,169</t>
  </si>
  <si>
    <t>30,617</t>
  </si>
  <si>
    <t>23,592</t>
  </si>
  <si>
    <t>20,290</t>
  </si>
  <si>
    <t>13,078</t>
  </si>
  <si>
    <t>8,155</t>
  </si>
  <si>
    <t>16,702</t>
  </si>
  <si>
    <t>6,359</t>
  </si>
  <si>
    <t>30,625</t>
  </si>
  <si>
    <t>24,617</t>
  </si>
  <si>
    <t>2,052</t>
  </si>
  <si>
    <t>16,000</t>
  </si>
  <si>
    <t>50,000</t>
  </si>
  <si>
    <t>Тепловые камеры</t>
  </si>
  <si>
    <t>Изолировка т/сетей</t>
  </si>
  <si>
    <t>Срок исполнения</t>
  </si>
  <si>
    <t>в натуральном выражении</t>
  </si>
  <si>
    <t>в процентном выражении</t>
  </si>
  <si>
    <t xml:space="preserve">                                      Объем выполненных работ</t>
  </si>
  <si>
    <t xml:space="preserve">                                       (нарастающим итогом)</t>
  </si>
  <si>
    <t>Отчет по мероприятиям</t>
  </si>
  <si>
    <t xml:space="preserve">                           ООО "УК ПВЭСиК"</t>
  </si>
  <si>
    <t>Промывка, испытание на плотность лежаков ГВС и ХВС</t>
  </si>
  <si>
    <t>Ремонт КЛ МКД № 1</t>
  </si>
  <si>
    <t xml:space="preserve">Ответственный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</si>
</sst>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name val="Arial"/>
      <family val="0"/>
    </font>
    <font>
      <sz val="24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28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 shrinkToFi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9" fontId="4" fillId="0" borderId="12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4"/>
  <sheetViews>
    <sheetView tabSelected="1" view="pageBreakPreview" zoomScale="45" zoomScaleSheetLayoutView="45" zoomScalePageLayoutView="0" workbookViewId="0" topLeftCell="B1">
      <selection activeCell="M12" sqref="M12"/>
    </sheetView>
  </sheetViews>
  <sheetFormatPr defaultColWidth="9.140625" defaultRowHeight="12.75"/>
  <cols>
    <col min="1" max="1" width="12.00390625" style="2" customWidth="1"/>
    <col min="2" max="2" width="130.57421875" style="0" customWidth="1"/>
    <col min="3" max="3" width="28.57421875" style="0" customWidth="1"/>
    <col min="4" max="4" width="12.421875" style="0" customWidth="1"/>
    <col min="5" max="5" width="14.421875" style="0" customWidth="1"/>
    <col min="6" max="6" width="31.00390625" style="0" customWidth="1"/>
    <col min="7" max="7" width="23.8515625" style="0" customWidth="1"/>
    <col min="8" max="8" width="32.8515625" style="0" customWidth="1"/>
    <col min="9" max="9" width="28.28125" style="0" customWidth="1"/>
    <col min="10" max="10" width="29.57421875" style="0" hidden="1" customWidth="1"/>
    <col min="11" max="11" width="25.57421875" style="0" customWidth="1"/>
    <col min="12" max="12" width="32.00390625" style="0" customWidth="1"/>
    <col min="13" max="13" width="26.140625" style="0" customWidth="1"/>
    <col min="14" max="14" width="22.7109375" style="0" customWidth="1"/>
    <col min="15" max="15" width="32.28125" style="0" customWidth="1"/>
    <col min="16" max="16" width="20.8515625" style="0" customWidth="1"/>
    <col min="17" max="17" width="19.00390625" style="0" customWidth="1"/>
  </cols>
  <sheetData>
    <row r="1" spans="1:14" ht="30">
      <c r="A1"/>
      <c r="B1" s="81"/>
      <c r="K1" s="81"/>
      <c r="L1" s="81"/>
      <c r="M1" s="82"/>
      <c r="N1" s="81"/>
    </row>
    <row r="2" spans="1:14" ht="30">
      <c r="A2"/>
      <c r="B2" s="83"/>
      <c r="K2" s="83"/>
      <c r="L2" s="83"/>
      <c r="M2" s="83"/>
      <c r="N2" s="81"/>
    </row>
    <row r="3" spans="1:14" ht="30">
      <c r="A3" s="102"/>
      <c r="B3" s="102"/>
      <c r="C3" s="3"/>
      <c r="K3" s="83"/>
      <c r="L3" s="83"/>
      <c r="M3" s="83"/>
      <c r="N3" s="81"/>
    </row>
    <row r="4" spans="1:14" ht="30">
      <c r="A4" s="81"/>
      <c r="B4" s="81"/>
      <c r="C4" s="82"/>
      <c r="K4" s="81"/>
      <c r="L4" s="81"/>
      <c r="M4" s="82"/>
      <c r="N4" s="81"/>
    </row>
    <row r="5" spans="1:14" ht="30">
      <c r="A5" s="81"/>
      <c r="B5" s="81"/>
      <c r="C5" s="81"/>
      <c r="K5" s="81"/>
      <c r="L5" s="81"/>
      <c r="M5" s="81"/>
      <c r="N5" s="81"/>
    </row>
    <row r="6" spans="1:16" ht="30">
      <c r="A6" s="106" t="s">
        <v>210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7"/>
    </row>
    <row r="7" spans="1:17" ht="30">
      <c r="A7" s="106" t="s">
        <v>110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8"/>
      <c r="Q7" s="1"/>
    </row>
    <row r="8" spans="1:16" ht="24.75" customHeight="1">
      <c r="A8" s="4"/>
      <c r="B8" s="4"/>
      <c r="C8" s="4"/>
      <c r="D8" s="4"/>
      <c r="E8" s="4"/>
      <c r="F8" s="99" t="s">
        <v>211</v>
      </c>
      <c r="G8" s="4"/>
      <c r="H8" s="4"/>
      <c r="I8" s="4"/>
      <c r="J8" s="4"/>
      <c r="K8" s="4"/>
      <c r="L8" s="4"/>
      <c r="M8" s="4"/>
      <c r="N8" s="4"/>
      <c r="O8" s="4"/>
      <c r="P8" s="8"/>
    </row>
    <row r="9" spans="1:16" ht="24.75" customHeight="1">
      <c r="A9" s="4"/>
      <c r="B9" s="4"/>
      <c r="C9" s="4"/>
      <c r="D9" s="4"/>
      <c r="E9" s="4"/>
      <c r="F9" s="99"/>
      <c r="G9" s="4"/>
      <c r="H9" s="4"/>
      <c r="I9" s="4"/>
      <c r="J9" s="4"/>
      <c r="K9" s="4"/>
      <c r="L9" s="4"/>
      <c r="M9" s="4"/>
      <c r="N9" s="4"/>
      <c r="O9" s="4"/>
      <c r="P9" s="8"/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8"/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8"/>
    </row>
    <row r="12" spans="1:12" s="3" customFormat="1" ht="34.5" customHeight="1">
      <c r="A12" s="72" t="s">
        <v>0</v>
      </c>
      <c r="B12" s="73" t="s">
        <v>2</v>
      </c>
      <c r="C12" s="28" t="s">
        <v>109</v>
      </c>
      <c r="D12" s="28" t="s">
        <v>4</v>
      </c>
      <c r="E12" s="28" t="s">
        <v>6</v>
      </c>
      <c r="F12" s="28" t="s">
        <v>7</v>
      </c>
      <c r="G12" s="103"/>
      <c r="H12" s="104"/>
      <c r="I12" s="105"/>
      <c r="J12" s="91"/>
      <c r="K12" s="92" t="s">
        <v>208</v>
      </c>
      <c r="L12" s="93"/>
    </row>
    <row r="13" spans="1:12" s="3" customFormat="1" ht="23.25">
      <c r="A13" s="74" t="s">
        <v>1</v>
      </c>
      <c r="B13" s="75" t="s">
        <v>3</v>
      </c>
      <c r="C13" s="76"/>
      <c r="D13" s="76" t="s">
        <v>5</v>
      </c>
      <c r="E13" s="76"/>
      <c r="F13" s="76" t="s">
        <v>8</v>
      </c>
      <c r="G13" s="76" t="s">
        <v>53</v>
      </c>
      <c r="H13" s="76" t="s">
        <v>205</v>
      </c>
      <c r="I13" s="76" t="s">
        <v>214</v>
      </c>
      <c r="J13" s="85"/>
      <c r="K13" s="95" t="s">
        <v>209</v>
      </c>
      <c r="L13" s="96"/>
    </row>
    <row r="14" spans="1:12" s="3" customFormat="1" ht="23.25">
      <c r="A14" s="77"/>
      <c r="B14" s="71"/>
      <c r="C14" s="78"/>
      <c r="D14" s="78"/>
      <c r="E14" s="78"/>
      <c r="F14" s="78" t="s">
        <v>9</v>
      </c>
      <c r="G14" s="78" t="s">
        <v>10</v>
      </c>
      <c r="H14" s="78"/>
      <c r="I14" s="78" t="s">
        <v>11</v>
      </c>
      <c r="J14" s="84"/>
      <c r="K14" s="94" t="s">
        <v>206</v>
      </c>
      <c r="L14" s="94" t="s">
        <v>207</v>
      </c>
    </row>
    <row r="15" spans="1:12" s="3" customFormat="1" ht="24.75" customHeight="1">
      <c r="A15" s="5"/>
      <c r="B15" s="71" t="s">
        <v>111</v>
      </c>
      <c r="C15" s="9"/>
      <c r="D15" s="9"/>
      <c r="E15" s="9"/>
      <c r="F15" s="9"/>
      <c r="G15" s="9"/>
      <c r="H15" s="9"/>
      <c r="I15" s="9"/>
      <c r="J15" s="86"/>
      <c r="K15" s="94"/>
      <c r="L15" s="94"/>
    </row>
    <row r="16" spans="1:13" s="3" customFormat="1" ht="24.75" customHeight="1">
      <c r="A16" s="10" t="s">
        <v>20</v>
      </c>
      <c r="B16" s="11" t="s">
        <v>25</v>
      </c>
      <c r="C16" s="12"/>
      <c r="D16" s="13" t="s">
        <v>26</v>
      </c>
      <c r="E16" s="13">
        <v>1</v>
      </c>
      <c r="F16" s="13"/>
      <c r="G16" s="13"/>
      <c r="H16" s="14"/>
      <c r="I16" s="14"/>
      <c r="J16" s="87"/>
      <c r="K16" s="13"/>
      <c r="L16" s="13"/>
      <c r="M16"/>
    </row>
    <row r="17" spans="1:12" ht="24.75" customHeight="1">
      <c r="A17" s="15"/>
      <c r="B17" s="16" t="s">
        <v>99</v>
      </c>
      <c r="C17" s="17"/>
      <c r="D17" s="18"/>
      <c r="E17" s="18"/>
      <c r="F17" s="18"/>
      <c r="G17" s="18"/>
      <c r="H17" s="19"/>
      <c r="I17" s="19"/>
      <c r="J17" s="88"/>
      <c r="K17" s="18"/>
      <c r="L17" s="18"/>
    </row>
    <row r="18" spans="1:12" ht="23.25">
      <c r="A18" s="20" t="s">
        <v>28</v>
      </c>
      <c r="B18" s="21" t="s">
        <v>79</v>
      </c>
      <c r="C18" s="22"/>
      <c r="D18" s="23"/>
      <c r="E18" s="23"/>
      <c r="F18" s="23"/>
      <c r="G18" s="23"/>
      <c r="H18" s="24"/>
      <c r="I18" s="24"/>
      <c r="J18" s="23"/>
      <c r="K18" s="23"/>
      <c r="L18" s="97"/>
    </row>
    <row r="19" spans="1:12" ht="23.25">
      <c r="A19" s="20" t="s">
        <v>29</v>
      </c>
      <c r="B19" s="25" t="s">
        <v>90</v>
      </c>
      <c r="C19" s="26" t="s">
        <v>107</v>
      </c>
      <c r="D19" s="27" t="s">
        <v>27</v>
      </c>
      <c r="E19" s="26">
        <v>8876</v>
      </c>
      <c r="F19" s="26">
        <v>327368</v>
      </c>
      <c r="G19" s="26">
        <v>327368</v>
      </c>
      <c r="H19" s="19" t="s">
        <v>66</v>
      </c>
      <c r="I19" s="27" t="s">
        <v>87</v>
      </c>
      <c r="J19" s="34"/>
      <c r="K19" s="27"/>
      <c r="L19" s="100">
        <v>1</v>
      </c>
    </row>
    <row r="20" spans="1:12" ht="23.25">
      <c r="A20" s="20" t="s">
        <v>30</v>
      </c>
      <c r="B20" s="25" t="s">
        <v>91</v>
      </c>
      <c r="C20" s="26" t="s">
        <v>107</v>
      </c>
      <c r="D20" s="27" t="s">
        <v>102</v>
      </c>
      <c r="E20" s="26">
        <v>48</v>
      </c>
      <c r="F20" s="26">
        <v>12866</v>
      </c>
      <c r="G20" s="26">
        <v>12866</v>
      </c>
      <c r="H20" s="27" t="s">
        <v>68</v>
      </c>
      <c r="I20" s="27" t="s">
        <v>87</v>
      </c>
      <c r="J20" s="34"/>
      <c r="K20" s="27"/>
      <c r="L20" s="100">
        <v>1</v>
      </c>
    </row>
    <row r="21" spans="1:12" ht="23.25">
      <c r="A21" s="20" t="s">
        <v>31</v>
      </c>
      <c r="B21" s="25" t="s">
        <v>80</v>
      </c>
      <c r="C21" s="26" t="s">
        <v>107</v>
      </c>
      <c r="D21" s="27" t="s">
        <v>102</v>
      </c>
      <c r="E21" s="26">
        <v>80</v>
      </c>
      <c r="F21" s="26">
        <v>23083</v>
      </c>
      <c r="G21" s="26">
        <v>23083</v>
      </c>
      <c r="H21" s="27" t="s">
        <v>16</v>
      </c>
      <c r="I21" s="27" t="s">
        <v>87</v>
      </c>
      <c r="J21" s="34"/>
      <c r="K21" s="27"/>
      <c r="L21" s="100">
        <v>1</v>
      </c>
    </row>
    <row r="22" spans="1:12" ht="23.25">
      <c r="A22" s="20" t="s">
        <v>59</v>
      </c>
      <c r="B22" s="25" t="s">
        <v>81</v>
      </c>
      <c r="C22" s="26" t="s">
        <v>107</v>
      </c>
      <c r="D22" s="27" t="s">
        <v>27</v>
      </c>
      <c r="E22" s="26">
        <v>2046</v>
      </c>
      <c r="F22" s="26">
        <v>108858</v>
      </c>
      <c r="G22" s="26">
        <v>108858</v>
      </c>
      <c r="H22" s="27" t="s">
        <v>66</v>
      </c>
      <c r="I22" s="27" t="s">
        <v>87</v>
      </c>
      <c r="J22" s="34"/>
      <c r="K22" s="27"/>
      <c r="L22" s="100">
        <v>1</v>
      </c>
    </row>
    <row r="23" spans="1:12" ht="23.25">
      <c r="A23" s="20" t="s">
        <v>69</v>
      </c>
      <c r="B23" s="25" t="s">
        <v>89</v>
      </c>
      <c r="C23" s="26" t="s">
        <v>108</v>
      </c>
      <c r="D23" s="27" t="s">
        <v>12</v>
      </c>
      <c r="E23" s="26">
        <v>148</v>
      </c>
      <c r="F23" s="26">
        <v>40369</v>
      </c>
      <c r="G23" s="26">
        <v>40369</v>
      </c>
      <c r="H23" s="19" t="s">
        <v>66</v>
      </c>
      <c r="I23" s="27" t="s">
        <v>87</v>
      </c>
      <c r="J23" s="34"/>
      <c r="K23" s="27"/>
      <c r="L23" s="100">
        <v>1</v>
      </c>
    </row>
    <row r="24" spans="1:12" ht="23.25">
      <c r="A24" s="20"/>
      <c r="B24" s="25" t="s">
        <v>203</v>
      </c>
      <c r="C24" s="26" t="s">
        <v>108</v>
      </c>
      <c r="D24" s="27" t="s">
        <v>12</v>
      </c>
      <c r="E24" s="26">
        <v>5</v>
      </c>
      <c r="F24" s="26">
        <v>16254</v>
      </c>
      <c r="G24" s="26">
        <v>16254</v>
      </c>
      <c r="H24" s="19" t="s">
        <v>86</v>
      </c>
      <c r="I24" s="27" t="s">
        <v>87</v>
      </c>
      <c r="J24" s="34"/>
      <c r="K24" s="27"/>
      <c r="L24" s="100">
        <v>1</v>
      </c>
    </row>
    <row r="25" spans="1:12" ht="23.25">
      <c r="A25" s="20" t="s">
        <v>70</v>
      </c>
      <c r="B25" s="29" t="s">
        <v>100</v>
      </c>
      <c r="C25" s="26" t="s">
        <v>107</v>
      </c>
      <c r="D25" s="27" t="s">
        <v>103</v>
      </c>
      <c r="E25" s="26">
        <v>0.46</v>
      </c>
      <c r="F25" s="26">
        <v>7372</v>
      </c>
      <c r="G25" s="26">
        <v>7372</v>
      </c>
      <c r="H25" s="27" t="s">
        <v>16</v>
      </c>
      <c r="I25" s="27" t="s">
        <v>87</v>
      </c>
      <c r="J25" s="34"/>
      <c r="K25" s="27"/>
      <c r="L25" s="100">
        <v>1</v>
      </c>
    </row>
    <row r="26" spans="1:12" ht="23.25">
      <c r="A26" s="20" t="s">
        <v>71</v>
      </c>
      <c r="B26" s="25" t="s">
        <v>204</v>
      </c>
      <c r="C26" s="26" t="s">
        <v>108</v>
      </c>
      <c r="D26" s="27" t="s">
        <v>104</v>
      </c>
      <c r="E26" s="26">
        <v>13</v>
      </c>
      <c r="F26" s="26">
        <v>76152</v>
      </c>
      <c r="G26" s="26">
        <v>76152</v>
      </c>
      <c r="H26" s="27" t="s">
        <v>86</v>
      </c>
      <c r="I26" s="27" t="s">
        <v>87</v>
      </c>
      <c r="J26" s="34"/>
      <c r="K26" s="27"/>
      <c r="L26" s="100">
        <v>1</v>
      </c>
    </row>
    <row r="27" spans="1:12" ht="23.25">
      <c r="A27" s="20"/>
      <c r="B27" s="30" t="s">
        <v>151</v>
      </c>
      <c r="C27" s="26" t="s">
        <v>107</v>
      </c>
      <c r="D27" s="27"/>
      <c r="E27" s="26"/>
      <c r="F27" s="31">
        <v>479547</v>
      </c>
      <c r="G27" s="31"/>
      <c r="H27" s="27"/>
      <c r="I27" s="27"/>
      <c r="J27" s="34"/>
      <c r="K27" s="27"/>
      <c r="L27" s="100">
        <v>1</v>
      </c>
    </row>
    <row r="28" spans="1:12" ht="23.25">
      <c r="A28" s="20"/>
      <c r="B28" s="30" t="s">
        <v>151</v>
      </c>
      <c r="C28" s="26" t="s">
        <v>108</v>
      </c>
      <c r="D28" s="27"/>
      <c r="E28" s="26"/>
      <c r="F28" s="31">
        <v>132775</v>
      </c>
      <c r="G28" s="31">
        <v>612322</v>
      </c>
      <c r="H28" s="27"/>
      <c r="I28" s="27"/>
      <c r="J28" s="34"/>
      <c r="K28" s="27"/>
      <c r="L28" s="100">
        <v>1</v>
      </c>
    </row>
    <row r="29" spans="1:12" ht="23.25">
      <c r="A29" s="20" t="s">
        <v>32</v>
      </c>
      <c r="B29" s="32" t="s">
        <v>82</v>
      </c>
      <c r="C29" s="31"/>
      <c r="D29" s="27"/>
      <c r="E29" s="26"/>
      <c r="F29" s="26"/>
      <c r="G29" s="26"/>
      <c r="H29" s="27"/>
      <c r="I29" s="27"/>
      <c r="J29" s="34"/>
      <c r="K29" s="27"/>
      <c r="L29" s="26"/>
    </row>
    <row r="30" spans="1:12" ht="23.25">
      <c r="A30" s="20" t="s">
        <v>33</v>
      </c>
      <c r="B30" s="25" t="s">
        <v>166</v>
      </c>
      <c r="C30" s="26" t="s">
        <v>107</v>
      </c>
      <c r="D30" s="27" t="s">
        <v>27</v>
      </c>
      <c r="E30" s="33">
        <v>3534</v>
      </c>
      <c r="F30" s="26">
        <v>214481</v>
      </c>
      <c r="G30" s="26">
        <v>214481</v>
      </c>
      <c r="H30" s="19" t="s">
        <v>67</v>
      </c>
      <c r="I30" s="27" t="s">
        <v>87</v>
      </c>
      <c r="J30" s="34"/>
      <c r="K30" s="27"/>
      <c r="L30" s="100">
        <v>1</v>
      </c>
    </row>
    <row r="31" spans="1:12" ht="23.25">
      <c r="A31" s="20" t="s">
        <v>34</v>
      </c>
      <c r="B31" s="25" t="s">
        <v>91</v>
      </c>
      <c r="C31" s="26" t="s">
        <v>107</v>
      </c>
      <c r="D31" s="27" t="s">
        <v>102</v>
      </c>
      <c r="E31" s="26">
        <v>48</v>
      </c>
      <c r="F31" s="26">
        <v>9055</v>
      </c>
      <c r="G31" s="26">
        <v>9055</v>
      </c>
      <c r="H31" s="19" t="s">
        <v>68</v>
      </c>
      <c r="I31" s="27" t="s">
        <v>87</v>
      </c>
      <c r="J31" s="34"/>
      <c r="K31" s="27"/>
      <c r="L31" s="100">
        <v>1</v>
      </c>
    </row>
    <row r="32" spans="1:12" ht="23.25">
      <c r="A32" s="20" t="s">
        <v>54</v>
      </c>
      <c r="B32" s="25" t="s">
        <v>83</v>
      </c>
      <c r="C32" s="26" t="s">
        <v>107</v>
      </c>
      <c r="D32" s="27" t="s">
        <v>27</v>
      </c>
      <c r="E32" s="26">
        <v>3534</v>
      </c>
      <c r="F32" s="26">
        <v>106580</v>
      </c>
      <c r="G32" s="26">
        <v>106580</v>
      </c>
      <c r="H32" s="19" t="s">
        <v>67</v>
      </c>
      <c r="I32" s="27" t="s">
        <v>87</v>
      </c>
      <c r="J32" s="34" t="s">
        <v>13</v>
      </c>
      <c r="K32" s="27"/>
      <c r="L32" s="100">
        <v>1</v>
      </c>
    </row>
    <row r="33" spans="1:12" ht="23.25">
      <c r="A33" s="20" t="s">
        <v>72</v>
      </c>
      <c r="B33" s="25" t="s">
        <v>89</v>
      </c>
      <c r="C33" s="26" t="s">
        <v>108</v>
      </c>
      <c r="D33" s="27" t="s">
        <v>12</v>
      </c>
      <c r="E33" s="26">
        <v>75</v>
      </c>
      <c r="F33" s="26">
        <v>17304</v>
      </c>
      <c r="G33" s="26">
        <v>17304</v>
      </c>
      <c r="H33" s="19" t="s">
        <v>67</v>
      </c>
      <c r="I33" s="27" t="s">
        <v>87</v>
      </c>
      <c r="J33" s="34"/>
      <c r="K33" s="27"/>
      <c r="L33" s="100">
        <v>1</v>
      </c>
    </row>
    <row r="34" spans="1:12" ht="23.25">
      <c r="A34" s="20" t="s">
        <v>73</v>
      </c>
      <c r="B34" s="25" t="s">
        <v>84</v>
      </c>
      <c r="C34" s="26" t="s">
        <v>107</v>
      </c>
      <c r="D34" s="27" t="s">
        <v>102</v>
      </c>
      <c r="E34" s="26">
        <v>32</v>
      </c>
      <c r="F34" s="26">
        <v>13457</v>
      </c>
      <c r="G34" s="26">
        <v>13457</v>
      </c>
      <c r="H34" s="27" t="s">
        <v>105</v>
      </c>
      <c r="I34" s="27" t="s">
        <v>87</v>
      </c>
      <c r="J34" s="34"/>
      <c r="K34" s="27"/>
      <c r="L34" s="100">
        <v>1</v>
      </c>
    </row>
    <row r="35" spans="1:12" ht="23.25">
      <c r="A35" s="20"/>
      <c r="B35" s="30" t="s">
        <v>151</v>
      </c>
      <c r="C35" s="26" t="s">
        <v>107</v>
      </c>
      <c r="D35" s="27"/>
      <c r="E35" s="26"/>
      <c r="F35" s="31">
        <v>343573</v>
      </c>
      <c r="G35" s="31"/>
      <c r="H35" s="27"/>
      <c r="I35" s="27"/>
      <c r="J35" s="34"/>
      <c r="K35" s="27"/>
      <c r="L35" s="100">
        <v>1</v>
      </c>
    </row>
    <row r="36" spans="1:12" ht="23.25">
      <c r="A36" s="20"/>
      <c r="B36" s="30" t="s">
        <v>151</v>
      </c>
      <c r="C36" s="26" t="s">
        <v>108</v>
      </c>
      <c r="D36" s="27"/>
      <c r="E36" s="26"/>
      <c r="F36" s="31">
        <v>17304</v>
      </c>
      <c r="G36" s="31">
        <v>360877</v>
      </c>
      <c r="H36" s="27"/>
      <c r="I36" s="27"/>
      <c r="J36" s="34"/>
      <c r="K36" s="27"/>
      <c r="L36" s="100">
        <v>1</v>
      </c>
    </row>
    <row r="37" spans="1:12" ht="23.25">
      <c r="A37" s="20" t="s">
        <v>35</v>
      </c>
      <c r="B37" s="32" t="s">
        <v>88</v>
      </c>
      <c r="C37" s="31"/>
      <c r="D37" s="27"/>
      <c r="E37" s="33"/>
      <c r="F37" s="26"/>
      <c r="G37" s="26"/>
      <c r="H37" s="27"/>
      <c r="I37" s="27"/>
      <c r="J37" s="34"/>
      <c r="K37" s="27"/>
      <c r="L37" s="33"/>
    </row>
    <row r="38" spans="1:12" ht="23.25">
      <c r="A38" s="20" t="s">
        <v>36</v>
      </c>
      <c r="B38" s="25" t="s">
        <v>101</v>
      </c>
      <c r="C38" s="26" t="s">
        <v>107</v>
      </c>
      <c r="D38" s="27" t="s">
        <v>27</v>
      </c>
      <c r="E38" s="26">
        <v>8115</v>
      </c>
      <c r="F38" s="26">
        <v>250353</v>
      </c>
      <c r="G38" s="26">
        <v>250353</v>
      </c>
      <c r="H38" s="19" t="s">
        <v>65</v>
      </c>
      <c r="I38" s="27" t="s">
        <v>87</v>
      </c>
      <c r="J38" s="34"/>
      <c r="K38" s="27"/>
      <c r="L38" s="100">
        <v>1</v>
      </c>
    </row>
    <row r="39" spans="1:12" ht="23.25">
      <c r="A39" s="20" t="s">
        <v>37</v>
      </c>
      <c r="B39" s="25" t="s">
        <v>89</v>
      </c>
      <c r="C39" s="26" t="s">
        <v>108</v>
      </c>
      <c r="D39" s="27" t="s">
        <v>12</v>
      </c>
      <c r="E39" s="26">
        <v>54</v>
      </c>
      <c r="F39" s="26">
        <v>87238</v>
      </c>
      <c r="G39" s="26">
        <v>87238</v>
      </c>
      <c r="H39" s="19" t="s">
        <v>65</v>
      </c>
      <c r="I39" s="27" t="s">
        <v>87</v>
      </c>
      <c r="J39" s="34"/>
      <c r="K39" s="27"/>
      <c r="L39" s="100">
        <v>1</v>
      </c>
    </row>
    <row r="40" spans="1:12" ht="23.25">
      <c r="A40" s="20" t="s">
        <v>38</v>
      </c>
      <c r="B40" s="25" t="s">
        <v>167</v>
      </c>
      <c r="C40" s="26" t="s">
        <v>107</v>
      </c>
      <c r="D40" s="27" t="s">
        <v>27</v>
      </c>
      <c r="E40" s="26">
        <v>8115</v>
      </c>
      <c r="F40" s="26">
        <v>127316</v>
      </c>
      <c r="G40" s="26">
        <v>127316</v>
      </c>
      <c r="H40" s="27" t="s">
        <v>16</v>
      </c>
      <c r="I40" s="27" t="s">
        <v>87</v>
      </c>
      <c r="J40" s="34"/>
      <c r="K40" s="27"/>
      <c r="L40" s="100">
        <v>1</v>
      </c>
    </row>
    <row r="41" spans="1:12" ht="23.25">
      <c r="A41" s="20" t="s">
        <v>39</v>
      </c>
      <c r="B41" s="25" t="s">
        <v>92</v>
      </c>
      <c r="C41" s="26" t="s">
        <v>108</v>
      </c>
      <c r="D41" s="27" t="s">
        <v>12</v>
      </c>
      <c r="E41" s="26">
        <v>4</v>
      </c>
      <c r="F41" s="26">
        <v>77219</v>
      </c>
      <c r="G41" s="26">
        <v>77219</v>
      </c>
      <c r="H41" s="27" t="s">
        <v>16</v>
      </c>
      <c r="I41" s="27" t="s">
        <v>87</v>
      </c>
      <c r="J41" s="34"/>
      <c r="K41" s="27"/>
      <c r="L41" s="100">
        <v>1</v>
      </c>
    </row>
    <row r="42" spans="1:12" ht="23.25">
      <c r="A42" s="20" t="s">
        <v>40</v>
      </c>
      <c r="B42" s="25" t="s">
        <v>93</v>
      </c>
      <c r="C42" s="26" t="s">
        <v>108</v>
      </c>
      <c r="D42" s="27" t="s">
        <v>12</v>
      </c>
      <c r="E42" s="26">
        <v>1</v>
      </c>
      <c r="F42" s="26">
        <v>9807</v>
      </c>
      <c r="G42" s="26">
        <v>9807</v>
      </c>
      <c r="H42" s="27" t="s">
        <v>78</v>
      </c>
      <c r="I42" s="27" t="s">
        <v>87</v>
      </c>
      <c r="J42" s="34"/>
      <c r="K42" s="27"/>
      <c r="L42" s="100">
        <v>1</v>
      </c>
    </row>
    <row r="43" spans="1:12" ht="23.25">
      <c r="A43" s="20" t="s">
        <v>41</v>
      </c>
      <c r="B43" s="25" t="s">
        <v>94</v>
      </c>
      <c r="C43" s="26" t="s">
        <v>108</v>
      </c>
      <c r="D43" s="27" t="s">
        <v>12</v>
      </c>
      <c r="E43" s="26">
        <v>1</v>
      </c>
      <c r="F43" s="26">
        <v>16315</v>
      </c>
      <c r="G43" s="26">
        <v>16315</v>
      </c>
      <c r="H43" s="27" t="s">
        <v>78</v>
      </c>
      <c r="I43" s="27" t="s">
        <v>87</v>
      </c>
      <c r="J43" s="34"/>
      <c r="K43" s="27"/>
      <c r="L43" s="100">
        <v>1</v>
      </c>
    </row>
    <row r="44" spans="1:12" ht="23.25">
      <c r="A44" s="20" t="s">
        <v>42</v>
      </c>
      <c r="B44" s="25" t="s">
        <v>168</v>
      </c>
      <c r="C44" s="26" t="s">
        <v>107</v>
      </c>
      <c r="D44" s="27" t="s">
        <v>12</v>
      </c>
      <c r="E44" s="26">
        <v>2</v>
      </c>
      <c r="F44" s="26">
        <v>16703</v>
      </c>
      <c r="G44" s="26">
        <v>16703</v>
      </c>
      <c r="H44" s="27" t="s">
        <v>85</v>
      </c>
      <c r="I44" s="27" t="s">
        <v>87</v>
      </c>
      <c r="J44" s="34"/>
      <c r="K44" s="27"/>
      <c r="L44" s="100">
        <v>1</v>
      </c>
    </row>
    <row r="45" spans="1:12" ht="23.25">
      <c r="A45" s="20" t="s">
        <v>43</v>
      </c>
      <c r="B45" s="25" t="s">
        <v>169</v>
      </c>
      <c r="C45" s="26" t="s">
        <v>107</v>
      </c>
      <c r="D45" s="27" t="s">
        <v>12</v>
      </c>
      <c r="E45" s="26">
        <v>1</v>
      </c>
      <c r="F45" s="26">
        <v>7986</v>
      </c>
      <c r="G45" s="26">
        <v>7986</v>
      </c>
      <c r="H45" s="27" t="s">
        <v>85</v>
      </c>
      <c r="I45" s="27" t="s">
        <v>87</v>
      </c>
      <c r="J45" s="34"/>
      <c r="K45" s="27"/>
      <c r="L45" s="100">
        <v>1</v>
      </c>
    </row>
    <row r="46" spans="1:12" ht="23.25">
      <c r="A46" s="20" t="s">
        <v>55</v>
      </c>
      <c r="B46" s="25" t="s">
        <v>170</v>
      </c>
      <c r="C46" s="26" t="s">
        <v>107</v>
      </c>
      <c r="D46" s="27" t="s">
        <v>12</v>
      </c>
      <c r="E46" s="26">
        <v>1</v>
      </c>
      <c r="F46" s="26">
        <v>8261</v>
      </c>
      <c r="G46" s="26">
        <v>8261</v>
      </c>
      <c r="H46" s="27" t="s">
        <v>16</v>
      </c>
      <c r="I46" s="27" t="s">
        <v>87</v>
      </c>
      <c r="J46" s="34"/>
      <c r="K46" s="27"/>
      <c r="L46" s="100">
        <v>1</v>
      </c>
    </row>
    <row r="47" spans="1:12" ht="23.25">
      <c r="A47" s="20"/>
      <c r="B47" s="25" t="s">
        <v>171</v>
      </c>
      <c r="C47" s="26" t="s">
        <v>107</v>
      </c>
      <c r="D47" s="27" t="s">
        <v>12</v>
      </c>
      <c r="E47" s="26">
        <v>2</v>
      </c>
      <c r="F47" s="26">
        <v>29905</v>
      </c>
      <c r="G47" s="26">
        <v>29905</v>
      </c>
      <c r="H47" s="27" t="s">
        <v>85</v>
      </c>
      <c r="I47" s="27" t="s">
        <v>87</v>
      </c>
      <c r="J47" s="34"/>
      <c r="K47" s="27"/>
      <c r="L47" s="100">
        <v>1</v>
      </c>
    </row>
    <row r="48" spans="1:12" ht="23.25">
      <c r="A48" s="20"/>
      <c r="B48" s="30" t="s">
        <v>151</v>
      </c>
      <c r="C48" s="26" t="s">
        <v>107</v>
      </c>
      <c r="D48" s="27"/>
      <c r="E48" s="26"/>
      <c r="F48" s="31">
        <v>440524</v>
      </c>
      <c r="G48" s="31"/>
      <c r="H48" s="35"/>
      <c r="I48" s="27"/>
      <c r="J48" s="23"/>
      <c r="K48" s="27"/>
      <c r="L48" s="100">
        <v>1</v>
      </c>
    </row>
    <row r="49" spans="1:12" ht="23.25">
      <c r="A49" s="20"/>
      <c r="B49" s="30" t="s">
        <v>151</v>
      </c>
      <c r="C49" s="26" t="s">
        <v>108</v>
      </c>
      <c r="D49" s="27"/>
      <c r="E49" s="26"/>
      <c r="F49" s="31">
        <v>190579</v>
      </c>
      <c r="G49" s="31">
        <v>631103</v>
      </c>
      <c r="H49" s="35"/>
      <c r="I49" s="27"/>
      <c r="J49" s="23"/>
      <c r="K49" s="27"/>
      <c r="L49" s="100">
        <v>1</v>
      </c>
    </row>
    <row r="50" spans="1:12" ht="23.25">
      <c r="A50" s="20" t="s">
        <v>44</v>
      </c>
      <c r="B50" s="32" t="s">
        <v>95</v>
      </c>
      <c r="C50" s="31"/>
      <c r="D50" s="27"/>
      <c r="E50" s="26"/>
      <c r="F50" s="26"/>
      <c r="G50" s="26"/>
      <c r="H50" s="35"/>
      <c r="I50" s="27"/>
      <c r="J50" s="23"/>
      <c r="K50" s="27"/>
      <c r="L50" s="26"/>
    </row>
    <row r="51" spans="1:12" ht="23.25">
      <c r="A51" s="20" t="s">
        <v>46</v>
      </c>
      <c r="B51" s="25" t="s">
        <v>97</v>
      </c>
      <c r="C51" s="26" t="s">
        <v>107</v>
      </c>
      <c r="D51" s="27" t="s">
        <v>102</v>
      </c>
      <c r="E51" s="33">
        <v>360</v>
      </c>
      <c r="F51" s="26">
        <v>371812</v>
      </c>
      <c r="G51" s="26">
        <v>371812</v>
      </c>
      <c r="H51" s="19" t="s">
        <v>66</v>
      </c>
      <c r="I51" s="27" t="s">
        <v>87</v>
      </c>
      <c r="J51" s="34"/>
      <c r="K51" s="27"/>
      <c r="L51" s="100">
        <v>1</v>
      </c>
    </row>
    <row r="52" spans="1:12" ht="23.25">
      <c r="A52" s="20" t="s">
        <v>47</v>
      </c>
      <c r="B52" s="25" t="s">
        <v>98</v>
      </c>
      <c r="C52" s="26" t="s">
        <v>108</v>
      </c>
      <c r="D52" s="27" t="s">
        <v>12</v>
      </c>
      <c r="E52" s="33">
        <v>1</v>
      </c>
      <c r="F52" s="26">
        <v>16708</v>
      </c>
      <c r="G52" s="26">
        <v>16708</v>
      </c>
      <c r="H52" s="19" t="s">
        <v>106</v>
      </c>
      <c r="I52" s="27" t="s">
        <v>87</v>
      </c>
      <c r="J52" s="34"/>
      <c r="K52" s="27"/>
      <c r="L52" s="100">
        <v>1</v>
      </c>
    </row>
    <row r="53" spans="1:12" ht="23.25">
      <c r="A53" s="20" t="s">
        <v>48</v>
      </c>
      <c r="B53" s="25" t="s">
        <v>172</v>
      </c>
      <c r="C53" s="26" t="s">
        <v>108</v>
      </c>
      <c r="D53" s="27" t="s">
        <v>12</v>
      </c>
      <c r="E53" s="33">
        <v>5</v>
      </c>
      <c r="F53" s="26">
        <v>115605</v>
      </c>
      <c r="G53" s="26">
        <v>115605</v>
      </c>
      <c r="H53" s="19" t="s">
        <v>86</v>
      </c>
      <c r="I53" s="27" t="s">
        <v>87</v>
      </c>
      <c r="J53" s="34" t="s">
        <v>13</v>
      </c>
      <c r="K53" s="27"/>
      <c r="L53" s="100">
        <v>1</v>
      </c>
    </row>
    <row r="54" spans="1:12" ht="23.25">
      <c r="A54" s="20" t="s">
        <v>49</v>
      </c>
      <c r="B54" s="25" t="s">
        <v>173</v>
      </c>
      <c r="C54" s="26" t="s">
        <v>107</v>
      </c>
      <c r="D54" s="27" t="s">
        <v>104</v>
      </c>
      <c r="E54" s="33">
        <v>35</v>
      </c>
      <c r="F54" s="26">
        <v>64275</v>
      </c>
      <c r="G54" s="26">
        <v>64275</v>
      </c>
      <c r="H54" s="27" t="s">
        <v>63</v>
      </c>
      <c r="I54" s="27" t="s">
        <v>87</v>
      </c>
      <c r="J54" s="34"/>
      <c r="K54" s="27"/>
      <c r="L54" s="100">
        <v>1</v>
      </c>
    </row>
    <row r="55" spans="1:12" ht="23.25">
      <c r="A55" s="20" t="s">
        <v>50</v>
      </c>
      <c r="B55" s="25" t="s">
        <v>174</v>
      </c>
      <c r="C55" s="26" t="s">
        <v>108</v>
      </c>
      <c r="D55" s="27" t="s">
        <v>12</v>
      </c>
      <c r="E55" s="33">
        <v>2</v>
      </c>
      <c r="F55" s="26">
        <v>15197</v>
      </c>
      <c r="G55" s="26">
        <v>15197</v>
      </c>
      <c r="H55" s="27" t="s">
        <v>78</v>
      </c>
      <c r="I55" s="27" t="s">
        <v>87</v>
      </c>
      <c r="J55" s="34"/>
      <c r="K55" s="27"/>
      <c r="L55" s="100">
        <v>1</v>
      </c>
    </row>
    <row r="56" spans="1:12" ht="23.25">
      <c r="A56" s="20" t="s">
        <v>96</v>
      </c>
      <c r="B56" s="25" t="s">
        <v>175</v>
      </c>
      <c r="C56" s="26" t="s">
        <v>108</v>
      </c>
      <c r="D56" s="27" t="s">
        <v>12</v>
      </c>
      <c r="E56" s="33">
        <v>2</v>
      </c>
      <c r="F56" s="26">
        <v>51558</v>
      </c>
      <c r="G56" s="26">
        <v>51558</v>
      </c>
      <c r="H56" s="27" t="s">
        <v>67</v>
      </c>
      <c r="I56" s="27" t="s">
        <v>87</v>
      </c>
      <c r="J56" s="34"/>
      <c r="K56" s="27"/>
      <c r="L56" s="100">
        <v>1</v>
      </c>
    </row>
    <row r="57" spans="1:12" ht="23.25">
      <c r="A57" s="20"/>
      <c r="B57" s="30" t="s">
        <v>151</v>
      </c>
      <c r="C57" s="26" t="s">
        <v>107</v>
      </c>
      <c r="D57" s="27"/>
      <c r="E57" s="33"/>
      <c r="F57" s="31">
        <v>436087</v>
      </c>
      <c r="G57" s="31"/>
      <c r="H57" s="27"/>
      <c r="I57" s="27"/>
      <c r="J57" s="34"/>
      <c r="K57" s="27"/>
      <c r="L57" s="100">
        <v>1</v>
      </c>
    </row>
    <row r="58" spans="1:12" ht="23.25">
      <c r="A58" s="20"/>
      <c r="B58" s="30" t="s">
        <v>151</v>
      </c>
      <c r="C58" s="26" t="s">
        <v>108</v>
      </c>
      <c r="D58" s="27"/>
      <c r="E58" s="33"/>
      <c r="F58" s="36">
        <v>199068</v>
      </c>
      <c r="G58" s="36">
        <v>635155</v>
      </c>
      <c r="H58" s="27"/>
      <c r="I58" s="27"/>
      <c r="J58" s="34"/>
      <c r="K58" s="27"/>
      <c r="L58" s="100">
        <v>1</v>
      </c>
    </row>
    <row r="59" spans="1:12" ht="23.25">
      <c r="A59" s="20"/>
      <c r="B59" s="30" t="s">
        <v>151</v>
      </c>
      <c r="C59" s="26" t="s">
        <v>107</v>
      </c>
      <c r="D59" s="27"/>
      <c r="E59" s="33"/>
      <c r="F59" s="37">
        <v>1699731</v>
      </c>
      <c r="G59" s="37"/>
      <c r="H59" s="27"/>
      <c r="I59" s="27"/>
      <c r="J59" s="34"/>
      <c r="K59" s="27"/>
      <c r="L59" s="100">
        <v>1</v>
      </c>
    </row>
    <row r="60" spans="1:12" ht="23.25">
      <c r="A60" s="20"/>
      <c r="B60" s="30" t="s">
        <v>151</v>
      </c>
      <c r="C60" s="26" t="s">
        <v>108</v>
      </c>
      <c r="D60" s="27"/>
      <c r="E60" s="33"/>
      <c r="F60" s="36">
        <v>539726</v>
      </c>
      <c r="G60" s="36">
        <v>2239457</v>
      </c>
      <c r="H60" s="27"/>
      <c r="I60" s="27"/>
      <c r="J60" s="34"/>
      <c r="K60" s="27"/>
      <c r="L60" s="100">
        <v>1</v>
      </c>
    </row>
    <row r="61" spans="1:12" ht="23.25">
      <c r="A61" s="20"/>
      <c r="B61" s="38" t="s">
        <v>112</v>
      </c>
      <c r="C61" s="39"/>
      <c r="D61" s="27"/>
      <c r="E61" s="33"/>
      <c r="F61" s="31"/>
      <c r="G61" s="26"/>
      <c r="H61" s="27"/>
      <c r="I61" s="27"/>
      <c r="J61" s="34"/>
      <c r="K61" s="27"/>
      <c r="L61" s="33"/>
    </row>
    <row r="62" spans="1:12" ht="23.25">
      <c r="A62" s="40" t="s">
        <v>20</v>
      </c>
      <c r="B62" s="21" t="s">
        <v>77</v>
      </c>
      <c r="C62" s="39"/>
      <c r="D62" s="27"/>
      <c r="E62" s="33"/>
      <c r="F62" s="31"/>
      <c r="G62" s="26"/>
      <c r="H62" s="27"/>
      <c r="I62" s="27"/>
      <c r="J62" s="34"/>
      <c r="K62" s="27"/>
      <c r="L62" s="33"/>
    </row>
    <row r="63" spans="1:12" ht="23.25">
      <c r="A63" s="41" t="s">
        <v>28</v>
      </c>
      <c r="B63" s="42" t="s">
        <v>176</v>
      </c>
      <c r="C63" s="26" t="s">
        <v>108</v>
      </c>
      <c r="D63" s="43" t="s">
        <v>12</v>
      </c>
      <c r="E63" s="33">
        <v>8</v>
      </c>
      <c r="F63" s="44" t="s">
        <v>190</v>
      </c>
      <c r="G63" s="44" t="s">
        <v>190</v>
      </c>
      <c r="H63" s="45" t="s">
        <v>139</v>
      </c>
      <c r="I63" s="27" t="s">
        <v>64</v>
      </c>
      <c r="J63" s="34"/>
      <c r="K63" s="43"/>
      <c r="L63" s="100">
        <v>1</v>
      </c>
    </row>
    <row r="64" spans="1:12" ht="23.25">
      <c r="A64" s="41" t="s">
        <v>32</v>
      </c>
      <c r="B64" s="42" t="s">
        <v>177</v>
      </c>
      <c r="C64" s="26" t="s">
        <v>108</v>
      </c>
      <c r="D64" s="43" t="s">
        <v>14</v>
      </c>
      <c r="E64" s="46">
        <v>14800</v>
      </c>
      <c r="F64" s="44" t="s">
        <v>191</v>
      </c>
      <c r="G64" s="44" t="s">
        <v>191</v>
      </c>
      <c r="H64" s="45" t="s">
        <v>140</v>
      </c>
      <c r="I64" s="27" t="s">
        <v>64</v>
      </c>
      <c r="J64" s="34"/>
      <c r="K64" s="43"/>
      <c r="L64" s="100">
        <v>1</v>
      </c>
    </row>
    <row r="65" spans="1:12" ht="23.25">
      <c r="A65" s="41" t="s">
        <v>35</v>
      </c>
      <c r="B65" s="42" t="s">
        <v>178</v>
      </c>
      <c r="C65" s="26" t="s">
        <v>108</v>
      </c>
      <c r="D65" s="43" t="s">
        <v>12</v>
      </c>
      <c r="E65" s="33">
        <v>1</v>
      </c>
      <c r="F65" s="44" t="s">
        <v>192</v>
      </c>
      <c r="G65" s="44" t="s">
        <v>192</v>
      </c>
      <c r="H65" s="45" t="s">
        <v>141</v>
      </c>
      <c r="I65" s="27" t="s">
        <v>64</v>
      </c>
      <c r="J65" s="34"/>
      <c r="K65" s="43"/>
      <c r="L65" s="100">
        <v>1</v>
      </c>
    </row>
    <row r="66" spans="1:12" ht="23.25">
      <c r="A66" s="41"/>
      <c r="B66" s="30" t="s">
        <v>151</v>
      </c>
      <c r="C66" s="26"/>
      <c r="D66" s="47"/>
      <c r="E66" s="48"/>
      <c r="F66" s="49"/>
      <c r="G66" s="49"/>
      <c r="H66" s="50"/>
      <c r="I66" s="24"/>
      <c r="J66" s="34"/>
      <c r="K66" s="47"/>
      <c r="L66" s="100">
        <v>1</v>
      </c>
    </row>
    <row r="67" spans="1:12" ht="23.25">
      <c r="A67" s="51" t="s">
        <v>21</v>
      </c>
      <c r="B67" s="52" t="s">
        <v>113</v>
      </c>
      <c r="C67" s="39"/>
      <c r="D67" s="47"/>
      <c r="E67" s="48"/>
      <c r="F67" s="49"/>
      <c r="G67" s="49"/>
      <c r="H67" s="50"/>
      <c r="I67" s="24"/>
      <c r="J67" s="34"/>
      <c r="K67" s="47"/>
      <c r="L67" s="98"/>
    </row>
    <row r="68" spans="1:12" ht="23.25">
      <c r="A68" s="41" t="s">
        <v>74</v>
      </c>
      <c r="B68" s="42" t="s">
        <v>179</v>
      </c>
      <c r="C68" s="26" t="s">
        <v>107</v>
      </c>
      <c r="D68" s="43" t="s">
        <v>136</v>
      </c>
      <c r="E68" s="33">
        <v>10</v>
      </c>
      <c r="F68" s="44" t="s">
        <v>193</v>
      </c>
      <c r="G68" s="44" t="s">
        <v>193</v>
      </c>
      <c r="H68" s="45" t="s">
        <v>142</v>
      </c>
      <c r="I68" s="27" t="s">
        <v>64</v>
      </c>
      <c r="J68" s="34"/>
      <c r="K68" s="43"/>
      <c r="L68" s="100">
        <v>1</v>
      </c>
    </row>
    <row r="69" spans="1:12" ht="23.25">
      <c r="A69" s="41"/>
      <c r="B69" s="30" t="s">
        <v>151</v>
      </c>
      <c r="C69" s="26"/>
      <c r="D69" s="47"/>
      <c r="E69" s="48"/>
      <c r="F69" s="49"/>
      <c r="G69" s="49"/>
      <c r="H69" s="50"/>
      <c r="I69" s="24"/>
      <c r="J69" s="34"/>
      <c r="K69" s="47"/>
      <c r="L69" s="100">
        <v>1</v>
      </c>
    </row>
    <row r="70" spans="1:12" ht="23.25">
      <c r="A70" s="51" t="s">
        <v>22</v>
      </c>
      <c r="B70" s="52" t="s">
        <v>76</v>
      </c>
      <c r="C70" s="39"/>
      <c r="D70" s="47"/>
      <c r="E70" s="48"/>
      <c r="F70" s="49"/>
      <c r="G70" s="49"/>
      <c r="H70" s="24"/>
      <c r="I70" s="24"/>
      <c r="J70" s="34"/>
      <c r="K70" s="47"/>
      <c r="L70" s="98"/>
    </row>
    <row r="71" spans="1:12" ht="23.25">
      <c r="A71" s="41" t="s">
        <v>17</v>
      </c>
      <c r="B71" s="42" t="s">
        <v>188</v>
      </c>
      <c r="C71" s="26" t="s">
        <v>107</v>
      </c>
      <c r="D71" s="43" t="s">
        <v>45</v>
      </c>
      <c r="E71" s="33"/>
      <c r="F71" s="33"/>
      <c r="G71" s="33"/>
      <c r="H71" s="45" t="s">
        <v>143</v>
      </c>
      <c r="I71" s="27" t="s">
        <v>64</v>
      </c>
      <c r="J71" s="34"/>
      <c r="K71" s="43"/>
      <c r="L71" s="100">
        <v>1</v>
      </c>
    </row>
    <row r="72" spans="1:12" ht="23.25">
      <c r="A72" s="41" t="s">
        <v>61</v>
      </c>
      <c r="B72" s="42" t="s">
        <v>187</v>
      </c>
      <c r="C72" s="26" t="s">
        <v>107</v>
      </c>
      <c r="D72" s="43" t="s">
        <v>137</v>
      </c>
      <c r="E72" s="33">
        <v>0.224</v>
      </c>
      <c r="F72" s="44" t="s">
        <v>194</v>
      </c>
      <c r="G72" s="44" t="s">
        <v>194</v>
      </c>
      <c r="H72" s="45" t="s">
        <v>144</v>
      </c>
      <c r="I72" s="27" t="s">
        <v>64</v>
      </c>
      <c r="J72" s="34"/>
      <c r="K72" s="43"/>
      <c r="L72" s="100">
        <v>1</v>
      </c>
    </row>
    <row r="73" spans="1:12" ht="23.25">
      <c r="A73" s="41" t="s">
        <v>23</v>
      </c>
      <c r="B73" s="42" t="s">
        <v>186</v>
      </c>
      <c r="C73" s="26" t="s">
        <v>107</v>
      </c>
      <c r="D73" s="43" t="s">
        <v>14</v>
      </c>
      <c r="E73" s="33">
        <v>2184</v>
      </c>
      <c r="F73" s="44" t="s">
        <v>195</v>
      </c>
      <c r="G73" s="44" t="s">
        <v>195</v>
      </c>
      <c r="H73" s="45" t="s">
        <v>144</v>
      </c>
      <c r="I73" s="27" t="s">
        <v>64</v>
      </c>
      <c r="J73" s="34"/>
      <c r="K73" s="43"/>
      <c r="L73" s="100">
        <v>1</v>
      </c>
    </row>
    <row r="74" spans="1:12" ht="23.25">
      <c r="A74" s="41" t="s">
        <v>62</v>
      </c>
      <c r="B74" s="42" t="s">
        <v>185</v>
      </c>
      <c r="C74" s="26" t="s">
        <v>108</v>
      </c>
      <c r="D74" s="43" t="s">
        <v>136</v>
      </c>
      <c r="E74" s="33">
        <v>1</v>
      </c>
      <c r="F74" s="44" t="s">
        <v>196</v>
      </c>
      <c r="G74" s="44" t="s">
        <v>196</v>
      </c>
      <c r="H74" s="45" t="s">
        <v>145</v>
      </c>
      <c r="I74" s="27" t="s">
        <v>64</v>
      </c>
      <c r="J74" s="34"/>
      <c r="K74" s="43"/>
      <c r="L74" s="100">
        <v>1</v>
      </c>
    </row>
    <row r="75" spans="1:12" ht="23.25">
      <c r="A75" s="41" t="s">
        <v>114</v>
      </c>
      <c r="B75" s="42" t="s">
        <v>184</v>
      </c>
      <c r="C75" s="26" t="s">
        <v>108</v>
      </c>
      <c r="D75" s="43" t="s">
        <v>136</v>
      </c>
      <c r="E75" s="33"/>
      <c r="F75" s="44" t="s">
        <v>196</v>
      </c>
      <c r="G75" s="44" t="s">
        <v>196</v>
      </c>
      <c r="H75" s="45" t="s">
        <v>145</v>
      </c>
      <c r="I75" s="27" t="s">
        <v>64</v>
      </c>
      <c r="J75" s="34"/>
      <c r="K75" s="43"/>
      <c r="L75" s="100">
        <v>1</v>
      </c>
    </row>
    <row r="76" spans="1:12" ht="23.25">
      <c r="A76" s="41" t="s">
        <v>115</v>
      </c>
      <c r="B76" s="42" t="s">
        <v>116</v>
      </c>
      <c r="C76" s="26" t="s">
        <v>108</v>
      </c>
      <c r="D76" s="43" t="s">
        <v>12</v>
      </c>
      <c r="E76" s="33">
        <v>1</v>
      </c>
      <c r="F76" s="44" t="s">
        <v>197</v>
      </c>
      <c r="G76" s="44" t="s">
        <v>197</v>
      </c>
      <c r="H76" s="43" t="s">
        <v>146</v>
      </c>
      <c r="I76" s="27" t="s">
        <v>64</v>
      </c>
      <c r="J76" s="34"/>
      <c r="K76" s="43"/>
      <c r="L76" s="100">
        <v>1</v>
      </c>
    </row>
    <row r="77" spans="1:12" ht="23.25">
      <c r="A77" s="41" t="s">
        <v>117</v>
      </c>
      <c r="B77" s="42" t="s">
        <v>183</v>
      </c>
      <c r="C77" s="26" t="s">
        <v>107</v>
      </c>
      <c r="D77" s="43" t="s">
        <v>14</v>
      </c>
      <c r="E77" s="33">
        <v>296</v>
      </c>
      <c r="F77" s="33">
        <v>20.181</v>
      </c>
      <c r="G77" s="33">
        <v>20.181</v>
      </c>
      <c r="H77" s="43" t="s">
        <v>145</v>
      </c>
      <c r="I77" s="27" t="s">
        <v>64</v>
      </c>
      <c r="J77" s="34"/>
      <c r="K77" s="43"/>
      <c r="L77" s="100">
        <v>1</v>
      </c>
    </row>
    <row r="78" spans="1:12" ht="23.25">
      <c r="A78" s="41" t="s">
        <v>118</v>
      </c>
      <c r="B78" s="42" t="s">
        <v>182</v>
      </c>
      <c r="C78" s="26" t="s">
        <v>108</v>
      </c>
      <c r="D78" s="43" t="s">
        <v>136</v>
      </c>
      <c r="E78" s="33">
        <v>3</v>
      </c>
      <c r="F78" s="33">
        <v>4.38</v>
      </c>
      <c r="G78" s="33">
        <v>4.38</v>
      </c>
      <c r="H78" s="43" t="s">
        <v>146</v>
      </c>
      <c r="I78" s="27" t="s">
        <v>64</v>
      </c>
      <c r="J78" s="34"/>
      <c r="K78" s="43"/>
      <c r="L78" s="100">
        <v>1</v>
      </c>
    </row>
    <row r="79" spans="1:12" ht="23.25">
      <c r="A79" s="41" t="s">
        <v>119</v>
      </c>
      <c r="B79" s="42" t="s">
        <v>181</v>
      </c>
      <c r="C79" s="26" t="s">
        <v>108</v>
      </c>
      <c r="D79" s="43" t="s">
        <v>136</v>
      </c>
      <c r="E79" s="33">
        <v>20</v>
      </c>
      <c r="F79" s="33">
        <v>3.263</v>
      </c>
      <c r="G79" s="33">
        <v>3.263</v>
      </c>
      <c r="H79" s="43" t="s">
        <v>145</v>
      </c>
      <c r="I79" s="27" t="s">
        <v>64</v>
      </c>
      <c r="J79" s="34"/>
      <c r="K79" s="43"/>
      <c r="L79" s="100">
        <v>1</v>
      </c>
    </row>
    <row r="80" spans="1:12" ht="23.25">
      <c r="A80" s="41" t="s">
        <v>120</v>
      </c>
      <c r="B80" s="42" t="s">
        <v>180</v>
      </c>
      <c r="C80" s="26" t="s">
        <v>107</v>
      </c>
      <c r="D80" s="43" t="s">
        <v>136</v>
      </c>
      <c r="E80" s="33">
        <v>1</v>
      </c>
      <c r="F80" s="33">
        <v>0.395</v>
      </c>
      <c r="G80" s="33">
        <v>0.395</v>
      </c>
      <c r="H80" s="57" t="s">
        <v>145</v>
      </c>
      <c r="I80" s="27" t="s">
        <v>64</v>
      </c>
      <c r="J80" s="34"/>
      <c r="K80" s="43"/>
      <c r="L80" s="100">
        <v>1</v>
      </c>
    </row>
    <row r="81" spans="1:12" ht="23.25">
      <c r="A81" s="51" t="s">
        <v>18</v>
      </c>
      <c r="B81" s="53" t="s">
        <v>75</v>
      </c>
      <c r="C81" s="39"/>
      <c r="D81" s="43"/>
      <c r="E81" s="33"/>
      <c r="F81" s="54"/>
      <c r="G81" s="54"/>
      <c r="H81" s="27"/>
      <c r="I81" s="27"/>
      <c r="J81" s="34"/>
      <c r="K81" s="43"/>
      <c r="L81" s="33"/>
    </row>
    <row r="82" spans="1:12" ht="23.25">
      <c r="A82" s="55" t="s">
        <v>19</v>
      </c>
      <c r="B82" s="56" t="s">
        <v>121</v>
      </c>
      <c r="C82" s="26" t="s">
        <v>107</v>
      </c>
      <c r="D82" s="57" t="s">
        <v>138</v>
      </c>
      <c r="E82" s="58">
        <v>77</v>
      </c>
      <c r="F82" s="59" t="s">
        <v>198</v>
      </c>
      <c r="G82" s="59" t="s">
        <v>198</v>
      </c>
      <c r="H82" s="57" t="s">
        <v>146</v>
      </c>
      <c r="I82" s="27" t="s">
        <v>64</v>
      </c>
      <c r="J82" s="89"/>
      <c r="K82" s="57"/>
      <c r="L82" s="100">
        <v>1</v>
      </c>
    </row>
    <row r="83" spans="1:12" ht="23.25">
      <c r="A83" s="41"/>
      <c r="B83" s="42" t="s">
        <v>122</v>
      </c>
      <c r="C83" s="26" t="s">
        <v>107</v>
      </c>
      <c r="D83" s="43"/>
      <c r="E83" s="33"/>
      <c r="F83" s="54"/>
      <c r="G83" s="54"/>
      <c r="H83" s="43"/>
      <c r="I83" s="43"/>
      <c r="J83" s="34"/>
      <c r="K83" s="43"/>
      <c r="L83" s="100">
        <v>1</v>
      </c>
    </row>
    <row r="84" spans="1:12" ht="23.25">
      <c r="A84" s="60"/>
      <c r="B84" s="61" t="s">
        <v>123</v>
      </c>
      <c r="C84" s="26" t="s">
        <v>107</v>
      </c>
      <c r="D84" s="45" t="s">
        <v>12</v>
      </c>
      <c r="E84" s="62">
        <v>10</v>
      </c>
      <c r="F84" s="63"/>
      <c r="G84" s="63"/>
      <c r="H84" s="45"/>
      <c r="I84" s="45"/>
      <c r="J84" s="88"/>
      <c r="K84" s="45"/>
      <c r="L84" s="100">
        <v>1</v>
      </c>
    </row>
    <row r="85" spans="1:12" ht="23.25">
      <c r="A85" s="41" t="s">
        <v>56</v>
      </c>
      <c r="B85" s="42" t="s">
        <v>51</v>
      </c>
      <c r="C85" s="26" t="s">
        <v>107</v>
      </c>
      <c r="D85" s="43" t="s">
        <v>12</v>
      </c>
      <c r="E85" s="33">
        <v>10</v>
      </c>
      <c r="F85" s="44" t="s">
        <v>199</v>
      </c>
      <c r="G85" s="44" t="s">
        <v>199</v>
      </c>
      <c r="H85" s="43" t="s">
        <v>146</v>
      </c>
      <c r="I85" s="27" t="s">
        <v>64</v>
      </c>
      <c r="J85" s="34"/>
      <c r="K85" s="43"/>
      <c r="L85" s="100">
        <v>1</v>
      </c>
    </row>
    <row r="86" spans="1:12" ht="23.25">
      <c r="A86" s="41" t="s">
        <v>57</v>
      </c>
      <c r="B86" s="42" t="s">
        <v>52</v>
      </c>
      <c r="C86" s="26" t="s">
        <v>107</v>
      </c>
      <c r="D86" s="43" t="s">
        <v>12</v>
      </c>
      <c r="E86" s="33">
        <v>12</v>
      </c>
      <c r="F86" s="44" t="s">
        <v>200</v>
      </c>
      <c r="G86" s="44" t="s">
        <v>200</v>
      </c>
      <c r="H86" s="45" t="s">
        <v>147</v>
      </c>
      <c r="I86" s="27" t="s">
        <v>64</v>
      </c>
      <c r="J86" s="34"/>
      <c r="K86" s="43"/>
      <c r="L86" s="100">
        <v>1</v>
      </c>
    </row>
    <row r="87" spans="1:12" ht="23.25">
      <c r="A87" s="41"/>
      <c r="B87" s="42" t="s">
        <v>52</v>
      </c>
      <c r="C87" s="26" t="s">
        <v>107</v>
      </c>
      <c r="D87" s="43" t="s">
        <v>136</v>
      </c>
      <c r="E87" s="33">
        <v>5</v>
      </c>
      <c r="F87" s="54">
        <v>0.855</v>
      </c>
      <c r="G87" s="54">
        <v>0.855</v>
      </c>
      <c r="H87" s="45" t="s">
        <v>147</v>
      </c>
      <c r="I87" s="27" t="s">
        <v>64</v>
      </c>
      <c r="J87" s="34"/>
      <c r="K87" s="43"/>
      <c r="L87" s="100">
        <v>1</v>
      </c>
    </row>
    <row r="88" spans="1:12" ht="23.25">
      <c r="A88" s="41" t="s">
        <v>60</v>
      </c>
      <c r="B88" s="42" t="s">
        <v>124</v>
      </c>
      <c r="C88" s="26" t="s">
        <v>107</v>
      </c>
      <c r="D88" s="43" t="s">
        <v>15</v>
      </c>
      <c r="E88" s="33">
        <v>19</v>
      </c>
      <c r="F88" s="54">
        <v>0</v>
      </c>
      <c r="G88" s="54">
        <v>0</v>
      </c>
      <c r="H88" s="45" t="s">
        <v>148</v>
      </c>
      <c r="I88" s="27" t="s">
        <v>64</v>
      </c>
      <c r="J88" s="34"/>
      <c r="K88" s="43"/>
      <c r="L88" s="100">
        <v>1</v>
      </c>
    </row>
    <row r="89" spans="1:12" ht="23.25">
      <c r="A89" s="51" t="s">
        <v>58</v>
      </c>
      <c r="B89" s="53" t="s">
        <v>125</v>
      </c>
      <c r="C89" s="39"/>
      <c r="D89" s="43"/>
      <c r="E89" s="33"/>
      <c r="F89" s="54"/>
      <c r="G89" s="54"/>
      <c r="H89" s="43"/>
      <c r="I89" s="33"/>
      <c r="J89" s="34"/>
      <c r="K89" s="43"/>
      <c r="L89" s="33"/>
    </row>
    <row r="90" spans="1:12" ht="23.25">
      <c r="A90" s="41" t="s">
        <v>126</v>
      </c>
      <c r="B90" s="42" t="s">
        <v>127</v>
      </c>
      <c r="C90" s="26" t="s">
        <v>107</v>
      </c>
      <c r="D90" s="43" t="s">
        <v>12</v>
      </c>
      <c r="E90" s="33">
        <v>1</v>
      </c>
      <c r="F90" s="44" t="s">
        <v>201</v>
      </c>
      <c r="G90" s="44" t="s">
        <v>201</v>
      </c>
      <c r="H90" s="43" t="s">
        <v>149</v>
      </c>
      <c r="I90" s="27" t="s">
        <v>64</v>
      </c>
      <c r="J90" s="34"/>
      <c r="K90" s="43"/>
      <c r="L90" s="100">
        <v>1</v>
      </c>
    </row>
    <row r="91" spans="1:12" ht="23.25">
      <c r="A91" s="41" t="s">
        <v>128</v>
      </c>
      <c r="B91" s="42" t="s">
        <v>129</v>
      </c>
      <c r="C91" s="26" t="s">
        <v>107</v>
      </c>
      <c r="D91" s="43" t="s">
        <v>136</v>
      </c>
      <c r="E91" s="33">
        <v>4</v>
      </c>
      <c r="F91" s="33">
        <v>0</v>
      </c>
      <c r="G91" s="33">
        <v>0</v>
      </c>
      <c r="H91" s="43" t="s">
        <v>149</v>
      </c>
      <c r="I91" s="27" t="s">
        <v>64</v>
      </c>
      <c r="J91" s="34"/>
      <c r="K91" s="43"/>
      <c r="L91" s="100">
        <v>1</v>
      </c>
    </row>
    <row r="92" spans="1:12" ht="23.25">
      <c r="A92" s="41" t="s">
        <v>130</v>
      </c>
      <c r="B92" s="42" t="s">
        <v>131</v>
      </c>
      <c r="C92" s="26" t="s">
        <v>107</v>
      </c>
      <c r="D92" s="43" t="s">
        <v>45</v>
      </c>
      <c r="E92" s="33">
        <v>1</v>
      </c>
      <c r="F92" s="33">
        <v>0</v>
      </c>
      <c r="G92" s="33">
        <v>0</v>
      </c>
      <c r="H92" s="43" t="s">
        <v>149</v>
      </c>
      <c r="I92" s="27" t="s">
        <v>64</v>
      </c>
      <c r="J92" s="34"/>
      <c r="K92" s="43"/>
      <c r="L92" s="100">
        <v>1</v>
      </c>
    </row>
    <row r="93" spans="1:12" ht="23.25">
      <c r="A93" s="51" t="s">
        <v>24</v>
      </c>
      <c r="B93" s="53" t="s">
        <v>132</v>
      </c>
      <c r="C93" s="39"/>
      <c r="D93" s="43"/>
      <c r="E93" s="33"/>
      <c r="F93" s="33"/>
      <c r="G93" s="33"/>
      <c r="H93" s="43"/>
      <c r="I93" s="43"/>
      <c r="J93" s="34"/>
      <c r="K93" s="43"/>
      <c r="L93" s="100"/>
    </row>
    <row r="94" spans="1:12" ht="23.25">
      <c r="A94" s="41" t="s">
        <v>133</v>
      </c>
      <c r="B94" s="42" t="s">
        <v>213</v>
      </c>
      <c r="C94" s="26" t="s">
        <v>108</v>
      </c>
      <c r="D94" s="43" t="s">
        <v>15</v>
      </c>
      <c r="E94" s="33">
        <v>1</v>
      </c>
      <c r="F94" s="44" t="s">
        <v>202</v>
      </c>
      <c r="G94" s="44" t="s">
        <v>202</v>
      </c>
      <c r="H94" s="43" t="s">
        <v>189</v>
      </c>
      <c r="I94" s="27" t="s">
        <v>64</v>
      </c>
      <c r="J94" s="34"/>
      <c r="K94" s="43"/>
      <c r="L94" s="100">
        <v>1</v>
      </c>
    </row>
    <row r="95" spans="1:12" ht="23.25">
      <c r="A95" s="41"/>
      <c r="B95" s="42" t="s">
        <v>134</v>
      </c>
      <c r="C95" s="26" t="s">
        <v>108</v>
      </c>
      <c r="D95" s="43" t="s">
        <v>15</v>
      </c>
      <c r="E95" s="33">
        <v>1</v>
      </c>
      <c r="F95" s="44" t="s">
        <v>202</v>
      </c>
      <c r="G95" s="44" t="s">
        <v>202</v>
      </c>
      <c r="H95" s="43" t="s">
        <v>189</v>
      </c>
      <c r="I95" s="27" t="s">
        <v>64</v>
      </c>
      <c r="J95" s="34"/>
      <c r="K95" s="43"/>
      <c r="L95" s="100">
        <v>1</v>
      </c>
    </row>
    <row r="96" spans="1:12" ht="23.25">
      <c r="A96" s="41"/>
      <c r="B96" s="42" t="s">
        <v>135</v>
      </c>
      <c r="C96" s="26" t="s">
        <v>108</v>
      </c>
      <c r="D96" s="43" t="s">
        <v>15</v>
      </c>
      <c r="E96" s="33">
        <v>1</v>
      </c>
      <c r="F96" s="44" t="s">
        <v>202</v>
      </c>
      <c r="G96" s="44" t="s">
        <v>202</v>
      </c>
      <c r="H96" s="43" t="s">
        <v>189</v>
      </c>
      <c r="I96" s="27" t="s">
        <v>64</v>
      </c>
      <c r="J96" s="34"/>
      <c r="K96" s="43"/>
      <c r="L96" s="100">
        <v>1</v>
      </c>
    </row>
    <row r="97" spans="1:12" ht="23.25">
      <c r="A97" s="41"/>
      <c r="B97" s="30" t="s">
        <v>151</v>
      </c>
      <c r="C97" s="26" t="s">
        <v>107</v>
      </c>
      <c r="D97" s="43"/>
      <c r="E97" s="33"/>
      <c r="F97" s="36">
        <v>136248</v>
      </c>
      <c r="G97" s="36"/>
      <c r="H97" s="43"/>
      <c r="I97" s="27"/>
      <c r="J97" s="34"/>
      <c r="K97" s="43"/>
      <c r="L97" s="100">
        <v>1</v>
      </c>
    </row>
    <row r="98" spans="1:12" ht="23.25">
      <c r="A98" s="41"/>
      <c r="B98" s="30" t="s">
        <v>151</v>
      </c>
      <c r="C98" s="26" t="s">
        <v>108</v>
      </c>
      <c r="D98" s="43"/>
      <c r="E98" s="33"/>
      <c r="F98" s="37">
        <v>257784</v>
      </c>
      <c r="G98" s="37">
        <v>394032</v>
      </c>
      <c r="H98" s="43"/>
      <c r="I98" s="43"/>
      <c r="J98" s="34"/>
      <c r="K98" s="43"/>
      <c r="L98" s="100">
        <v>1</v>
      </c>
    </row>
    <row r="99" spans="1:12" ht="23.25">
      <c r="A99" s="20"/>
      <c r="B99" s="38" t="s">
        <v>150</v>
      </c>
      <c r="C99" s="64"/>
      <c r="D99" s="65"/>
      <c r="E99" s="33"/>
      <c r="F99" s="32"/>
      <c r="G99" s="26"/>
      <c r="H99" s="66"/>
      <c r="I99" s="66"/>
      <c r="J99" s="34"/>
      <c r="K99" s="65"/>
      <c r="L99" s="33"/>
    </row>
    <row r="100" spans="1:12" ht="26.25">
      <c r="A100" s="41" t="s">
        <v>20</v>
      </c>
      <c r="B100" s="79" t="s">
        <v>153</v>
      </c>
      <c r="C100" s="26" t="s">
        <v>107</v>
      </c>
      <c r="D100" s="67" t="s">
        <v>159</v>
      </c>
      <c r="E100" s="67">
        <v>11</v>
      </c>
      <c r="F100" s="68">
        <f>11699*E100</f>
        <v>128689</v>
      </c>
      <c r="G100" s="68">
        <f>F100</f>
        <v>128689</v>
      </c>
      <c r="H100" s="69" t="s">
        <v>161</v>
      </c>
      <c r="I100" s="27" t="s">
        <v>87</v>
      </c>
      <c r="J100" s="34"/>
      <c r="K100" s="100"/>
      <c r="L100" s="100">
        <v>1</v>
      </c>
    </row>
    <row r="101" spans="1:12" ht="26.25">
      <c r="A101" s="41" t="s">
        <v>21</v>
      </c>
      <c r="B101" s="79" t="s">
        <v>212</v>
      </c>
      <c r="C101" s="26" t="s">
        <v>107</v>
      </c>
      <c r="D101" s="67" t="s">
        <v>159</v>
      </c>
      <c r="E101" s="67">
        <v>11</v>
      </c>
      <c r="F101" s="68">
        <f>7413*E101</f>
        <v>81543</v>
      </c>
      <c r="G101" s="68">
        <f aca="true" t="shared" si="0" ref="G101:G106">F101</f>
        <v>81543</v>
      </c>
      <c r="H101" s="69" t="s">
        <v>161</v>
      </c>
      <c r="I101" s="27" t="s">
        <v>87</v>
      </c>
      <c r="J101" s="34"/>
      <c r="K101" s="67"/>
      <c r="L101" s="100">
        <v>1</v>
      </c>
    </row>
    <row r="102" spans="1:12" ht="26.25">
      <c r="A102" s="41" t="s">
        <v>22</v>
      </c>
      <c r="B102" s="79" t="s">
        <v>154</v>
      </c>
      <c r="C102" s="26" t="s">
        <v>107</v>
      </c>
      <c r="D102" s="67" t="s">
        <v>159</v>
      </c>
      <c r="E102" s="67">
        <v>11</v>
      </c>
      <c r="F102" s="68">
        <f>4237*E102</f>
        <v>46607</v>
      </c>
      <c r="G102" s="68">
        <f t="shared" si="0"/>
        <v>46607</v>
      </c>
      <c r="H102" s="69" t="s">
        <v>161</v>
      </c>
      <c r="I102" s="27" t="s">
        <v>87</v>
      </c>
      <c r="J102" s="34"/>
      <c r="K102" s="67"/>
      <c r="L102" s="100">
        <v>1</v>
      </c>
    </row>
    <row r="103" spans="1:12" ht="26.25">
      <c r="A103" s="41" t="s">
        <v>18</v>
      </c>
      <c r="B103" s="79" t="s">
        <v>155</v>
      </c>
      <c r="C103" s="26" t="s">
        <v>107</v>
      </c>
      <c r="D103" s="67" t="s">
        <v>159</v>
      </c>
      <c r="E103" s="67">
        <v>11</v>
      </c>
      <c r="F103" s="68">
        <f>9377*E103</f>
        <v>103147</v>
      </c>
      <c r="G103" s="68">
        <f t="shared" si="0"/>
        <v>103147</v>
      </c>
      <c r="H103" s="69" t="s">
        <v>161</v>
      </c>
      <c r="I103" s="27" t="s">
        <v>87</v>
      </c>
      <c r="J103" s="34"/>
      <c r="K103" s="67"/>
      <c r="L103" s="100">
        <v>1</v>
      </c>
    </row>
    <row r="104" spans="1:12" ht="52.5">
      <c r="A104" s="41" t="s">
        <v>58</v>
      </c>
      <c r="B104" s="79" t="s">
        <v>156</v>
      </c>
      <c r="C104" s="26" t="s">
        <v>107</v>
      </c>
      <c r="D104" s="67" t="s">
        <v>159</v>
      </c>
      <c r="E104" s="67">
        <v>11</v>
      </c>
      <c r="F104" s="68">
        <f>2819*11</f>
        <v>31009</v>
      </c>
      <c r="G104" s="68">
        <f t="shared" si="0"/>
        <v>31009</v>
      </c>
      <c r="H104" s="69" t="s">
        <v>162</v>
      </c>
      <c r="I104" s="27" t="s">
        <v>64</v>
      </c>
      <c r="J104" s="34"/>
      <c r="K104" s="67"/>
      <c r="L104" s="100">
        <v>1</v>
      </c>
    </row>
    <row r="105" spans="1:12" ht="52.5">
      <c r="A105" s="41" t="s">
        <v>24</v>
      </c>
      <c r="B105" s="79" t="s">
        <v>157</v>
      </c>
      <c r="C105" s="26" t="s">
        <v>107</v>
      </c>
      <c r="D105" s="67" t="s">
        <v>159</v>
      </c>
      <c r="E105" s="67">
        <v>11</v>
      </c>
      <c r="F105" s="68">
        <v>45000</v>
      </c>
      <c r="G105" s="68">
        <f t="shared" si="0"/>
        <v>45000</v>
      </c>
      <c r="H105" s="69" t="s">
        <v>163</v>
      </c>
      <c r="I105" s="27" t="s">
        <v>165</v>
      </c>
      <c r="J105" s="34"/>
      <c r="K105" s="67"/>
      <c r="L105" s="100">
        <v>1</v>
      </c>
    </row>
    <row r="106" spans="1:12" ht="26.25">
      <c r="A106" s="41" t="s">
        <v>152</v>
      </c>
      <c r="B106" s="80" t="s">
        <v>158</v>
      </c>
      <c r="C106" s="26" t="s">
        <v>107</v>
      </c>
      <c r="D106" s="67" t="s">
        <v>160</v>
      </c>
      <c r="E106" s="67">
        <v>15</v>
      </c>
      <c r="F106" s="68">
        <f>600*E106</f>
        <v>9000</v>
      </c>
      <c r="G106" s="68">
        <f t="shared" si="0"/>
        <v>9000</v>
      </c>
      <c r="H106" s="69" t="s">
        <v>164</v>
      </c>
      <c r="I106" s="27" t="s">
        <v>165</v>
      </c>
      <c r="J106" s="34"/>
      <c r="K106" s="67"/>
      <c r="L106" s="100">
        <v>1</v>
      </c>
    </row>
    <row r="107" spans="1:12" ht="23.25">
      <c r="A107" s="20"/>
      <c r="B107" s="30" t="s">
        <v>151</v>
      </c>
      <c r="C107" s="26" t="s">
        <v>107</v>
      </c>
      <c r="D107" s="26"/>
      <c r="E107" s="33"/>
      <c r="F107" s="70">
        <f>SUM(F100:F106)</f>
        <v>444995</v>
      </c>
      <c r="G107" s="26"/>
      <c r="H107" s="26"/>
      <c r="I107" s="70">
        <f>SUM(G100:G106)</f>
        <v>444995</v>
      </c>
      <c r="J107" s="90"/>
      <c r="K107" s="26"/>
      <c r="L107" s="100">
        <v>1</v>
      </c>
    </row>
    <row r="108" spans="2:13" ht="12.75">
      <c r="B108" s="6"/>
      <c r="C108" s="6"/>
      <c r="J108" s="1"/>
      <c r="M108" s="6" t="s">
        <v>13</v>
      </c>
    </row>
    <row r="109" ht="12.75">
      <c r="J109" t="s">
        <v>13</v>
      </c>
    </row>
    <row r="110" spans="9:15" ht="12.75">
      <c r="I110" t="s">
        <v>13</v>
      </c>
      <c r="O110" s="1"/>
    </row>
    <row r="111" spans="2:14" ht="35.25">
      <c r="B111" s="101"/>
      <c r="N111" s="1"/>
    </row>
    <row r="112" spans="14:16" ht="12.75">
      <c r="N112" s="1"/>
      <c r="P112" s="1"/>
    </row>
    <row r="113" spans="10:14" ht="12.75">
      <c r="J113" t="s">
        <v>13</v>
      </c>
      <c r="L113" t="s">
        <v>13</v>
      </c>
      <c r="N113" s="1" t="s">
        <v>13</v>
      </c>
    </row>
    <row r="114" spans="14:15" ht="12.75">
      <c r="N114" s="1"/>
      <c r="O114" s="1"/>
    </row>
    <row r="115" spans="14:15" ht="12.75">
      <c r="N115" s="1"/>
      <c r="O115" s="1"/>
    </row>
    <row r="116" spans="14:16" ht="12.75">
      <c r="N116" s="1"/>
      <c r="O116" s="1"/>
      <c r="P116" s="1"/>
    </row>
    <row r="117" spans="14:16" ht="12.75">
      <c r="N117" s="1"/>
      <c r="O117" s="1" t="s">
        <v>13</v>
      </c>
      <c r="P117" s="1"/>
    </row>
    <row r="118" spans="14:16" ht="12.75">
      <c r="N118" s="1"/>
      <c r="O118" s="1"/>
      <c r="P118" s="1"/>
    </row>
    <row r="119" spans="14:16" ht="12.75">
      <c r="N119" s="1"/>
      <c r="O119" s="1"/>
      <c r="P119" s="1"/>
    </row>
    <row r="120" spans="14:16" ht="12.75">
      <c r="N120" s="1"/>
      <c r="O120" s="1"/>
      <c r="P120" s="1"/>
    </row>
    <row r="121" spans="14:16" ht="12.75">
      <c r="N121" s="1"/>
      <c r="O121" s="1"/>
      <c r="P121" s="1"/>
    </row>
    <row r="122" spans="14:16" ht="12.75">
      <c r="N122" s="1"/>
      <c r="O122" s="1"/>
      <c r="P122" s="1"/>
    </row>
    <row r="123" spans="14:16" ht="12.75">
      <c r="N123" s="1"/>
      <c r="O123" s="1"/>
      <c r="P123" s="1"/>
    </row>
    <row r="124" spans="14:16" ht="12.75">
      <c r="N124" s="1"/>
      <c r="O124" s="1"/>
      <c r="P124" s="1"/>
    </row>
    <row r="125" spans="14:16" ht="12.75">
      <c r="N125" s="1"/>
      <c r="O125" s="1"/>
      <c r="P125" s="1"/>
    </row>
    <row r="126" spans="14:16" ht="12.75">
      <c r="N126" s="1"/>
      <c r="O126" s="1"/>
      <c r="P126" s="1"/>
    </row>
    <row r="127" spans="14:16" ht="12.75">
      <c r="N127" s="1"/>
      <c r="O127" s="1"/>
      <c r="P127" s="1"/>
    </row>
    <row r="128" spans="14:16" ht="12.75">
      <c r="N128" s="1"/>
      <c r="O128" s="1"/>
      <c r="P128" s="1"/>
    </row>
    <row r="129" spans="14:16" ht="12.75">
      <c r="N129" s="1"/>
      <c r="O129" s="1"/>
      <c r="P129" s="1"/>
    </row>
    <row r="130" spans="14:16" ht="12.75">
      <c r="N130" s="1"/>
      <c r="O130" s="1"/>
      <c r="P130" s="1"/>
    </row>
    <row r="131" spans="14:16" ht="12.75">
      <c r="N131" s="1"/>
      <c r="O131" s="1"/>
      <c r="P131" s="1"/>
    </row>
    <row r="132" spans="14:16" ht="12.75">
      <c r="N132" s="1"/>
      <c r="O132" s="1"/>
      <c r="P132" s="1"/>
    </row>
    <row r="133" spans="14:16" ht="12.75">
      <c r="N133" s="1"/>
      <c r="O133" s="1"/>
      <c r="P133" s="1"/>
    </row>
    <row r="134" spans="14:16" ht="12.75">
      <c r="N134" s="1"/>
      <c r="O134" s="1"/>
      <c r="P134" s="1"/>
    </row>
    <row r="135" spans="14:16" ht="12.75">
      <c r="N135" s="1"/>
      <c r="O135" s="1"/>
      <c r="P135" s="1"/>
    </row>
    <row r="136" spans="14:16" ht="12.75">
      <c r="N136" s="1"/>
      <c r="O136" s="1"/>
      <c r="P136" s="1"/>
    </row>
    <row r="137" spans="14:16" ht="12.75">
      <c r="N137" s="1"/>
      <c r="O137" s="1"/>
      <c r="P137" s="1"/>
    </row>
    <row r="138" spans="14:16" ht="12.75">
      <c r="N138" s="1"/>
      <c r="O138" s="1"/>
      <c r="P138" s="1"/>
    </row>
    <row r="139" spans="14:16" ht="12.75">
      <c r="N139" s="1"/>
      <c r="O139" s="1"/>
      <c r="P139" s="1"/>
    </row>
    <row r="140" spans="15:16" ht="12.75">
      <c r="O140" s="1"/>
      <c r="P140" s="1"/>
    </row>
    <row r="141" spans="15:16" ht="12.75">
      <c r="O141" s="1"/>
      <c r="P141" s="1"/>
    </row>
    <row r="142" spans="15:16" ht="12.75">
      <c r="O142" s="1"/>
      <c r="P142" s="1"/>
    </row>
    <row r="143" ht="12.75">
      <c r="P143" s="1"/>
    </row>
    <row r="144" ht="12.75">
      <c r="P144" s="1"/>
    </row>
  </sheetData>
  <sheetProtection/>
  <mergeCells count="4">
    <mergeCell ref="A3:B3"/>
    <mergeCell ref="G12:I12"/>
    <mergeCell ref="A7:O7"/>
    <mergeCell ref="A6:O6"/>
  </mergeCells>
  <printOptions/>
  <pageMargins left="0" right="0" top="0" bottom="0" header="0" footer="0"/>
  <pageSetup horizontalDpi="600" verticalDpi="600" orientation="landscape" paperSize="9" scale="30" r:id="rId1"/>
  <rowBreaks count="1" manualBreakCount="1">
    <brk id="79" max="14" man="1"/>
  </rowBreaks>
  <colBreaks count="1" manualBreakCount="1">
    <brk id="15" max="109" man="1"/>
  </colBreaks>
  <ignoredErrors>
    <ignoredError sqref="F63:F65 F68 F72:F76 F82 F85:F86 F90 F94:F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2018-09-26T21:47:26Z</cp:lastPrinted>
  <dcterms:created xsi:type="dcterms:W3CDTF">1996-10-08T23:32:33Z</dcterms:created>
  <dcterms:modified xsi:type="dcterms:W3CDTF">2018-09-26T21:49:04Z</dcterms:modified>
  <cp:category/>
  <cp:version/>
  <cp:contentType/>
  <cp:contentStatus/>
</cp:coreProperties>
</file>